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иск D\Отчёты за 2021\Аналитическая записка отчет за 2021 год\"/>
    </mc:Choice>
  </mc:AlternateContent>
  <bookViews>
    <workbookView showHorizontalScroll="0" showVerticalScroll="0" showSheetTabs="0" xWindow="0" yWindow="0" windowWidth="192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F35" i="1"/>
  <c r="E35" i="1"/>
  <c r="E29" i="1"/>
  <c r="F29" i="1"/>
  <c r="M29" i="1" l="1"/>
  <c r="M30" i="1" s="1"/>
  <c r="I29" i="1"/>
  <c r="I30" i="1" s="1"/>
  <c r="E30" i="1"/>
  <c r="I35" i="1" l="1"/>
  <c r="J35" i="1"/>
  <c r="M35" i="1"/>
  <c r="N35" i="1"/>
  <c r="P34" i="1"/>
  <c r="I25" i="1"/>
  <c r="J25" i="1"/>
  <c r="M25" i="1"/>
  <c r="N25" i="1"/>
  <c r="F25" i="1"/>
  <c r="E25" i="1"/>
  <c r="J22" i="1"/>
  <c r="N22" i="1"/>
  <c r="F22" i="1"/>
  <c r="P35" i="1" l="1"/>
  <c r="P33" i="1"/>
  <c r="P18" i="1" l="1"/>
  <c r="P21" i="1"/>
  <c r="P22" i="1" s="1"/>
  <c r="P28" i="1"/>
  <c r="P27" i="1"/>
  <c r="P24" i="1"/>
  <c r="P25" i="1" s="1"/>
  <c r="P15" i="1" l="1"/>
  <c r="J16" i="1" l="1"/>
  <c r="E36" i="1" l="1"/>
  <c r="J36" i="1"/>
  <c r="I36" i="1"/>
  <c r="F36" i="1"/>
  <c r="N29" i="1"/>
  <c r="J29" i="1"/>
  <c r="P29" i="1" l="1"/>
  <c r="P36" i="1"/>
  <c r="N36" i="1"/>
  <c r="M36" i="1"/>
  <c r="P10" i="1" l="1"/>
  <c r="J30" i="1" l="1"/>
  <c r="M12" i="1" l="1"/>
  <c r="I16" i="1"/>
  <c r="M16" i="1"/>
  <c r="F30" i="1"/>
  <c r="E16" i="1"/>
  <c r="N30" i="1" l="1"/>
  <c r="P30" i="1" s="1"/>
  <c r="N12" i="1"/>
  <c r="N16" i="1" l="1"/>
  <c r="F16" i="1"/>
  <c r="J19" i="1" l="1"/>
  <c r="N19" i="1"/>
  <c r="P19" i="1"/>
  <c r="E12" i="1"/>
  <c r="F19" i="1" l="1"/>
  <c r="P16" i="1" l="1"/>
  <c r="P11" i="1" l="1"/>
  <c r="F12" i="1"/>
  <c r="P12" i="1" l="1"/>
  <c r="J12" i="1"/>
</calcChain>
</file>

<file path=xl/sharedStrings.xml><?xml version="1.0" encoding="utf-8"?>
<sst xmlns="http://schemas.openxmlformats.org/spreadsheetml/2006/main" count="72" uniqueCount="47">
  <si>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</si>
  <si>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</si>
  <si>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</si>
  <si>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</si>
  <si>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</si>
  <si>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</si>
  <si>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</si>
  <si>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</si>
  <si>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</si>
  <si>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</si>
  <si>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</si>
  <si>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</si>
  <si>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</si>
  <si>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</si>
  <si>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 xml:space="preserve">Оперативный отчёт о ходе реализации муниципальных программ  </t>
  </si>
  <si>
    <t>в Свирьстройском городском поселении</t>
  </si>
  <si>
    <t>Основное мероприятие: "Проведение конкурса "Лучшее оформление витрин, фасадов и помещений, благоустройство территории субъектов малого и среднего предпринимательства"</t>
  </si>
  <si>
    <t>Основное мероприятие: "Приобретение плакатов антитеррористической культуры и по тематике и профилактике экстремизма 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</si>
  <si>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творчества."</t>
  </si>
  <si>
    <t>МКУ "Свирьстройский ЦКиД"</t>
  </si>
  <si>
    <t>Администрация Свирьстройского городского поселения</t>
  </si>
  <si>
    <t>Муниципальная программа  "Развитие автомобильных дорог Свирьстройского городского поселения Лодейнопольского муниципального района Ленинградской области"</t>
  </si>
  <si>
    <t>Муниципальная программа  "Развитие и поддержка малого и среднего предпринимательства в Свирьстройском городском поселении"</t>
  </si>
  <si>
    <t>Муниципальная программа  "Противодействие экстремизму и профилактика терроризма на территории Свирьстройского городского поселения Лодейнопольского муниципального района Ленинградской области"</t>
  </si>
  <si>
    <t>Основное мероприятие: "Создание комфортных условий жизнедеятельности на части территории г. п. Свирьстрой</t>
  </si>
  <si>
    <t>Основное мероприятие "Содержание, капитальный ремонт и ремонт автомобильных дорог общего пользования местного значения"</t>
  </si>
  <si>
    <t>Муниципальная программа  "Развитие культуры в Свирьстройском городском поселении"</t>
  </si>
  <si>
    <t>Подпрограмма  "Обеспечение доступа жителей Свирьстройского городского поселения к культурным ценностям"</t>
  </si>
  <si>
    <t>Муниципальная программа  "Благоустройство территории Свирьстройского городского поселения лодейнопольского муниципального района Ленинградской области"</t>
  </si>
  <si>
    <t>Основное мероприятие: "Оздоровление санитарной экологической обстановки на территории поселения"</t>
  </si>
  <si>
    <t>Муниципальная программа  "Реализация инициативных предложений граждан на части территории г.п. Свирьстрой"</t>
  </si>
  <si>
    <t>Основное мероприятие: "Обеспечение благоустройства территории"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</si>
  <si>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Свирьстройском городском поселении"</t>
  </si>
  <si>
    <t>Подпрограмма "Энергосбережение и повышение энергетической эффективности на территории Свирьстройского городского поселения"</t>
  </si>
  <si>
    <t>Основное мероприятие "Развитие и восстановление объектов тепло и электроснабжения"</t>
  </si>
  <si>
    <t>Подпрограмма  "Поддержание существующей сети автомобильных дорог общего пользования Свирьстройского городского поселения Лодейнопольского муниципального района Ленинградской области"</t>
  </si>
  <si>
    <t>Основное мероприятие: организация газоснабжения</t>
  </si>
  <si>
    <t>на 01 января 2022 год</t>
  </si>
  <si>
    <t>Выполнен ремонт участков дорог по ул.Солнечная,  ул. Дачная и ул.Коллективизации. (электронный аукцион, экономия)</t>
  </si>
  <si>
    <t>Заработная плата сотрудникам</t>
  </si>
  <si>
    <t>Проведен конкурс «Лучшее оформление витрин, фасадов и помещений, благоустройство территории субъектов малого и среднего предпринимательства»</t>
  </si>
  <si>
    <t>Приобрели плакаты по профилактике экстремизма и терроризма на территории поселения для размещения на информационных стендах поселения, в многоквартирных домах, выданы старшим улиц, на предприятия и организации расположенные на территории Свирьстройского городского поселения</t>
  </si>
  <si>
    <t xml:space="preserve">Выполнены работы:                                   - по сносу аварийного дома по ул. Сосновая, Ремонт участка автомобильной дороги по ул. Радченко.                                              - по уструйству уличного освещения и спилу аварийных деревьев                                         </t>
  </si>
  <si>
    <t xml:space="preserve">Организация освещения улиц в границах поселения. </t>
  </si>
  <si>
    <t xml:space="preserve">Организация сбора и вывоза бытовых отходов и мусора поселения". Организация освещения улиц в границах поселения. организация обустройства мест массового отдыха населения.                                                                            Ликвидация несанкционированных свалок.          </t>
  </si>
  <si>
    <t xml:space="preserve">Выполнение проектно-изыскательских работ по объекту строительство котельной. Оплата государственной экспертизы проектной документации и результат инженерных изысканий по объекту строительство котельной. </t>
  </si>
  <si>
    <t>Выполнение работ по разработке схемы газоснабжения до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</si>
</sst>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71"/>
  <sheetViews>
    <sheetView tabSelected="1" topLeftCell="C1" zoomScaleNormal="100" workbookViewId="0">
      <pane ySplit="7" topLeftCell="A29" activePane="bottomLeft" state="frozen"/>
      <selection pane="bottomLeft" activeCell="Q34" sqref="Q34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7.77734375" style="4" customWidth="1"/>
    <col min="6" max="6" width="8.88671875" style="4" customWidth="1"/>
    <col min="7" max="8" width="6.77734375" style="4" customWidth="1"/>
    <col min="9" max="9" width="8" style="4" customWidth="1"/>
    <col min="10" max="10" width="7.6640625" style="4" customWidth="1"/>
    <col min="11" max="12" width="6.77734375" style="4" customWidth="1"/>
    <col min="13" max="13" width="8.33203125" style="4" customWidth="1"/>
    <col min="14" max="14" width="7.33203125" style="4" customWidth="1"/>
    <col min="15" max="15" width="6.77734375" style="4" customWidth="1"/>
    <col min="16" max="16" width="8.33203125" style="4" customWidth="1"/>
    <col min="17" max="17" width="20.6640625" style="4" customWidth="1"/>
  </cols>
  <sheetData>
    <row r="1" spans="1:18" ht="37.5" customHeight="1" x14ac:dyDescent="0.3">
      <c r="A1" s="51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8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8" x14ac:dyDescent="0.3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8" ht="81.75" customHeight="1" x14ac:dyDescent="0.3">
      <c r="A4" s="54" t="s">
        <v>0</v>
      </c>
      <c r="B4" s="54" t="s">
        <v>1</v>
      </c>
      <c r="C4" s="54" t="s">
        <v>2</v>
      </c>
      <c r="D4" s="54" t="s">
        <v>3</v>
      </c>
      <c r="E4" s="54"/>
      <c r="F4" s="54"/>
      <c r="G4" s="54"/>
      <c r="H4" s="54" t="s">
        <v>4</v>
      </c>
      <c r="I4" s="54"/>
      <c r="J4" s="54"/>
      <c r="K4" s="54"/>
      <c r="L4" s="54" t="s">
        <v>5</v>
      </c>
      <c r="M4" s="54"/>
      <c r="N4" s="54"/>
      <c r="O4" s="54"/>
      <c r="P4" s="56" t="s">
        <v>13</v>
      </c>
      <c r="Q4" s="54" t="s">
        <v>6</v>
      </c>
      <c r="R4" s="1"/>
    </row>
    <row r="5" spans="1:18" ht="18.75" customHeight="1" x14ac:dyDescent="0.3">
      <c r="A5" s="50"/>
      <c r="B5" s="50"/>
      <c r="C5" s="50"/>
      <c r="D5" s="57" t="s">
        <v>11</v>
      </c>
      <c r="E5" s="50" t="s">
        <v>7</v>
      </c>
      <c r="F5" s="50" t="s">
        <v>12</v>
      </c>
      <c r="G5" s="50" t="s">
        <v>8</v>
      </c>
      <c r="H5" s="50" t="s">
        <v>11</v>
      </c>
      <c r="I5" s="50" t="s">
        <v>7</v>
      </c>
      <c r="J5" s="50" t="s">
        <v>12</v>
      </c>
      <c r="K5" s="50" t="s">
        <v>8</v>
      </c>
      <c r="L5" s="50" t="s">
        <v>11</v>
      </c>
      <c r="M5" s="50" t="s">
        <v>7</v>
      </c>
      <c r="N5" s="50" t="s">
        <v>12</v>
      </c>
      <c r="O5" s="50" t="s">
        <v>8</v>
      </c>
      <c r="P5" s="56"/>
      <c r="Q5" s="50"/>
      <c r="R5" s="55"/>
    </row>
    <row r="6" spans="1:18" ht="19.5" customHeight="1" x14ac:dyDescent="0.3">
      <c r="A6" s="50"/>
      <c r="B6" s="50"/>
      <c r="C6" s="50"/>
      <c r="D6" s="58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4"/>
      <c r="Q6" s="50"/>
      <c r="R6" s="55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2">
        <v>16</v>
      </c>
      <c r="Q7" s="2">
        <v>17</v>
      </c>
      <c r="R7" s="1"/>
    </row>
    <row r="8" spans="1:18" x14ac:dyDescent="0.3">
      <c r="A8" s="46" t="s">
        <v>21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1"/>
    </row>
    <row r="9" spans="1:18" ht="15" customHeight="1" x14ac:dyDescent="0.3">
      <c r="A9" s="53" t="s">
        <v>35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1"/>
    </row>
    <row r="10" spans="1:18" s="19" customFormat="1" ht="106.5" customHeight="1" x14ac:dyDescent="0.3">
      <c r="A10" s="23"/>
      <c r="B10" s="24" t="s">
        <v>25</v>
      </c>
      <c r="C10" s="24" t="s">
        <v>20</v>
      </c>
      <c r="D10" s="25"/>
      <c r="E10" s="24">
        <v>1013.1</v>
      </c>
      <c r="F10" s="24">
        <v>1662.1</v>
      </c>
      <c r="G10" s="36"/>
      <c r="H10" s="36"/>
      <c r="I10" s="36">
        <v>1008.03</v>
      </c>
      <c r="J10" s="36">
        <v>1710.8</v>
      </c>
      <c r="K10" s="36"/>
      <c r="L10" s="36"/>
      <c r="M10" s="36">
        <v>1008.03</v>
      </c>
      <c r="N10" s="36">
        <v>1710.8</v>
      </c>
      <c r="O10" s="36"/>
      <c r="P10" s="37">
        <f>(N10+M10)/(J10+I10)*100</f>
        <v>100</v>
      </c>
      <c r="Q10" s="24" t="s">
        <v>38</v>
      </c>
      <c r="R10" s="18"/>
    </row>
    <row r="11" spans="1:18" s="20" customFormat="1" ht="19.5" customHeight="1" x14ac:dyDescent="0.3">
      <c r="A11" s="23"/>
      <c r="B11" s="23" t="s">
        <v>9</v>
      </c>
      <c r="C11" s="24"/>
      <c r="D11" s="24"/>
      <c r="E11" s="36">
        <v>1013.1</v>
      </c>
      <c r="F11" s="36">
        <v>1662.1</v>
      </c>
      <c r="G11" s="36"/>
      <c r="H11" s="36"/>
      <c r="I11" s="36">
        <v>1008.03</v>
      </c>
      <c r="J11" s="36">
        <v>1710.8</v>
      </c>
      <c r="K11" s="36"/>
      <c r="L11" s="36"/>
      <c r="M11" s="36">
        <v>1008.03</v>
      </c>
      <c r="N11" s="36">
        <v>1710.8</v>
      </c>
      <c r="O11" s="36"/>
      <c r="P11" s="37">
        <f>(N11+M11)/(J11+I11)*100</f>
        <v>100</v>
      </c>
      <c r="Q11" s="24"/>
      <c r="R11" s="21"/>
    </row>
    <row r="12" spans="1:18" s="14" customFormat="1" ht="33.75" customHeight="1" x14ac:dyDescent="0.3">
      <c r="A12" s="15"/>
      <c r="B12" s="8" t="s">
        <v>10</v>
      </c>
      <c r="C12" s="10"/>
      <c r="D12" s="10"/>
      <c r="E12" s="11">
        <f>E11</f>
        <v>1013.1</v>
      </c>
      <c r="F12" s="11">
        <f>F11</f>
        <v>1662.1</v>
      </c>
      <c r="G12" s="11"/>
      <c r="H12" s="10"/>
      <c r="I12" s="11">
        <f t="shared" ref="I12:J12" si="0">I11</f>
        <v>1008.03</v>
      </c>
      <c r="J12" s="11">
        <f t="shared" si="0"/>
        <v>1710.8</v>
      </c>
      <c r="K12" s="11"/>
      <c r="L12" s="10"/>
      <c r="M12" s="11">
        <f>M11</f>
        <v>1008.03</v>
      </c>
      <c r="N12" s="11">
        <f t="shared" ref="N12" si="1">N11</f>
        <v>1710.8</v>
      </c>
      <c r="O12" s="11"/>
      <c r="P12" s="11">
        <f t="shared" ref="P12" si="2">P11</f>
        <v>100</v>
      </c>
      <c r="Q12" s="11" t="s">
        <v>38</v>
      </c>
      <c r="R12" s="13"/>
    </row>
    <row r="13" spans="1:18" s="19" customFormat="1" ht="22.5" customHeight="1" x14ac:dyDescent="0.3">
      <c r="A13" s="46" t="s">
        <v>26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18"/>
    </row>
    <row r="14" spans="1:18" ht="18.75" customHeight="1" x14ac:dyDescent="0.3">
      <c r="A14" s="43" t="s">
        <v>27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/>
      <c r="R14" s="1"/>
    </row>
    <row r="15" spans="1:18" ht="119.25" customHeight="1" x14ac:dyDescent="0.3">
      <c r="A15" s="26"/>
      <c r="B15" s="30" t="s">
        <v>18</v>
      </c>
      <c r="C15" s="27" t="s">
        <v>19</v>
      </c>
      <c r="D15" s="35"/>
      <c r="E15" s="27">
        <v>1298.4000000000001</v>
      </c>
      <c r="F15" s="23">
        <v>4036.6</v>
      </c>
      <c r="G15" s="39"/>
      <c r="H15" s="39"/>
      <c r="I15" s="38">
        <v>1233.0999999999999</v>
      </c>
      <c r="J15" s="39">
        <v>3842.7</v>
      </c>
      <c r="K15" s="37"/>
      <c r="L15" s="39"/>
      <c r="M15" s="37">
        <v>1233.0999999999999</v>
      </c>
      <c r="N15" s="37">
        <v>3842.7</v>
      </c>
      <c r="O15" s="39"/>
      <c r="P15" s="37">
        <f>(N15+M15)/(J15+I15)*100</f>
        <v>100</v>
      </c>
      <c r="Q15" s="38" t="s">
        <v>39</v>
      </c>
      <c r="R15" s="1"/>
    </row>
    <row r="16" spans="1:18" ht="33" customHeight="1" x14ac:dyDescent="0.3">
      <c r="A16" s="9"/>
      <c r="B16" s="10" t="s">
        <v>10</v>
      </c>
      <c r="C16" s="9"/>
      <c r="D16" s="9"/>
      <c r="E16" s="31">
        <f>E15</f>
        <v>1298.4000000000001</v>
      </c>
      <c r="F16" s="31">
        <f>F15</f>
        <v>4036.6</v>
      </c>
      <c r="G16" s="31"/>
      <c r="H16" s="31"/>
      <c r="I16" s="31">
        <f>I15</f>
        <v>1233.0999999999999</v>
      </c>
      <c r="J16" s="31">
        <f>J15</f>
        <v>3842.7</v>
      </c>
      <c r="K16" s="11"/>
      <c r="L16" s="11"/>
      <c r="M16" s="11">
        <f>M15</f>
        <v>1233.0999999999999</v>
      </c>
      <c r="N16" s="11">
        <f t="shared" ref="N16:P16" si="3">N15</f>
        <v>3842.7</v>
      </c>
      <c r="O16" s="11"/>
      <c r="P16" s="11">
        <f t="shared" si="3"/>
        <v>100</v>
      </c>
      <c r="Q16" s="9" t="s">
        <v>39</v>
      </c>
      <c r="R16" s="1"/>
    </row>
    <row r="17" spans="1:18" ht="37.5" customHeight="1" x14ac:dyDescent="0.3">
      <c r="A17" s="47" t="s">
        <v>22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1"/>
    </row>
    <row r="18" spans="1:18" ht="116.25" customHeight="1" x14ac:dyDescent="0.3">
      <c r="A18" s="22"/>
      <c r="B18" s="32" t="s">
        <v>16</v>
      </c>
      <c r="C18" s="24" t="s">
        <v>20</v>
      </c>
      <c r="D18" s="32"/>
      <c r="E18" s="40"/>
      <c r="F18" s="36">
        <v>8</v>
      </c>
      <c r="G18" s="40"/>
      <c r="H18" s="40"/>
      <c r="I18" s="40"/>
      <c r="J18" s="37">
        <v>8</v>
      </c>
      <c r="K18" s="37"/>
      <c r="L18" s="37"/>
      <c r="M18" s="37"/>
      <c r="N18" s="36">
        <v>8</v>
      </c>
      <c r="O18" s="36"/>
      <c r="P18" s="36">
        <f>(N18+M18)/(J18+I18)*100</f>
        <v>100</v>
      </c>
      <c r="Q18" s="28" t="s">
        <v>40</v>
      </c>
      <c r="R18" s="1"/>
    </row>
    <row r="19" spans="1:18" ht="25.5" x14ac:dyDescent="0.3">
      <c r="A19" s="9"/>
      <c r="B19" s="10" t="s">
        <v>10</v>
      </c>
      <c r="C19" s="9"/>
      <c r="D19" s="9"/>
      <c r="E19" s="9"/>
      <c r="F19" s="11">
        <f>F18</f>
        <v>8</v>
      </c>
      <c r="G19" s="11"/>
      <c r="H19" s="11"/>
      <c r="I19" s="11"/>
      <c r="J19" s="11">
        <f t="shared" ref="J19:P19" si="4">J18</f>
        <v>8</v>
      </c>
      <c r="K19" s="11"/>
      <c r="L19" s="11"/>
      <c r="M19" s="11"/>
      <c r="N19" s="11">
        <f t="shared" si="4"/>
        <v>8</v>
      </c>
      <c r="O19" s="11"/>
      <c r="P19" s="11">
        <f t="shared" si="4"/>
        <v>100</v>
      </c>
      <c r="Q19" s="9"/>
      <c r="R19" s="1"/>
    </row>
    <row r="20" spans="1:18" s="14" customFormat="1" ht="36" customHeight="1" x14ac:dyDescent="0.3">
      <c r="A20" s="47" t="s">
        <v>23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  <c r="R20" s="13"/>
    </row>
    <row r="21" spans="1:18" ht="140.25" x14ac:dyDescent="0.3">
      <c r="A21" s="22"/>
      <c r="B21" s="32" t="s">
        <v>17</v>
      </c>
      <c r="C21" s="24" t="s">
        <v>20</v>
      </c>
      <c r="D21" s="32"/>
      <c r="E21" s="40"/>
      <c r="F21" s="36">
        <v>2.5</v>
      </c>
      <c r="G21" s="40"/>
      <c r="H21" s="40"/>
      <c r="I21" s="40"/>
      <c r="J21" s="36">
        <v>2.5</v>
      </c>
      <c r="K21" s="37"/>
      <c r="L21" s="37"/>
      <c r="M21" s="37"/>
      <c r="N21" s="37">
        <v>2.5</v>
      </c>
      <c r="O21" s="37"/>
      <c r="P21" s="36">
        <f>(N21+M21)/(J21+I21)*100</f>
        <v>100</v>
      </c>
      <c r="Q21" s="32" t="s">
        <v>41</v>
      </c>
      <c r="R21" s="1"/>
    </row>
    <row r="22" spans="1:18" ht="25.5" x14ac:dyDescent="0.3">
      <c r="A22" s="10"/>
      <c r="B22" s="10" t="s">
        <v>10</v>
      </c>
      <c r="C22" s="10"/>
      <c r="D22" s="10"/>
      <c r="E22" s="10"/>
      <c r="F22" s="11">
        <f>F21</f>
        <v>2.5</v>
      </c>
      <c r="G22" s="11"/>
      <c r="H22" s="11"/>
      <c r="I22" s="11"/>
      <c r="J22" s="11">
        <f t="shared" ref="J22:P22" si="5">J21</f>
        <v>2.5</v>
      </c>
      <c r="K22" s="11"/>
      <c r="L22" s="11"/>
      <c r="M22" s="11"/>
      <c r="N22" s="11">
        <f t="shared" si="5"/>
        <v>2.5</v>
      </c>
      <c r="O22" s="11"/>
      <c r="P22" s="11">
        <f t="shared" si="5"/>
        <v>100</v>
      </c>
      <c r="Q22" s="10"/>
      <c r="R22" s="1"/>
    </row>
    <row r="23" spans="1:18" ht="33" customHeight="1" x14ac:dyDescent="0.3">
      <c r="A23" s="46" t="s">
        <v>30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1"/>
    </row>
    <row r="24" spans="1:18" s="17" customFormat="1" ht="102" x14ac:dyDescent="0.25">
      <c r="A24" s="32"/>
      <c r="B24" s="32" t="s">
        <v>24</v>
      </c>
      <c r="C24" s="24" t="s">
        <v>20</v>
      </c>
      <c r="D24" s="32"/>
      <c r="E24" s="42">
        <v>1059.3</v>
      </c>
      <c r="F24" s="42">
        <v>130.9</v>
      </c>
      <c r="G24" s="41"/>
      <c r="H24" s="41"/>
      <c r="I24" s="41">
        <v>1059.3</v>
      </c>
      <c r="J24" s="41">
        <v>130.9</v>
      </c>
      <c r="K24" s="41"/>
      <c r="L24" s="41"/>
      <c r="M24" s="41">
        <v>1059.3</v>
      </c>
      <c r="N24" s="41">
        <v>130.9</v>
      </c>
      <c r="O24" s="41"/>
      <c r="P24" s="41">
        <f>(N24+M24)/(J24+I24)*100</f>
        <v>100</v>
      </c>
      <c r="Q24" s="32" t="s">
        <v>42</v>
      </c>
    </row>
    <row r="25" spans="1:18" s="16" customFormat="1" ht="25.5" x14ac:dyDescent="0.2">
      <c r="A25" s="9"/>
      <c r="B25" s="10" t="s">
        <v>10</v>
      </c>
      <c r="C25" s="9"/>
      <c r="D25" s="9"/>
      <c r="E25" s="33">
        <f>E24</f>
        <v>1059.3</v>
      </c>
      <c r="F25" s="33">
        <f>F24</f>
        <v>130.9</v>
      </c>
      <c r="G25" s="33"/>
      <c r="H25" s="33"/>
      <c r="I25" s="33">
        <f t="shared" ref="I25:P25" si="6">I24</f>
        <v>1059.3</v>
      </c>
      <c r="J25" s="33">
        <f t="shared" si="6"/>
        <v>130.9</v>
      </c>
      <c r="K25" s="33"/>
      <c r="L25" s="33"/>
      <c r="M25" s="33">
        <f t="shared" si="6"/>
        <v>1059.3</v>
      </c>
      <c r="N25" s="33">
        <f t="shared" si="6"/>
        <v>130.9</v>
      </c>
      <c r="O25" s="33"/>
      <c r="P25" s="33">
        <f t="shared" si="6"/>
        <v>100</v>
      </c>
      <c r="Q25" s="9"/>
    </row>
    <row r="26" spans="1:18" s="7" customFormat="1" x14ac:dyDescent="0.3">
      <c r="A26" s="46" t="s">
        <v>28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18" s="7" customFormat="1" ht="51" x14ac:dyDescent="0.3">
      <c r="A27" s="26"/>
      <c r="B27" s="32" t="s">
        <v>31</v>
      </c>
      <c r="C27" s="24" t="s">
        <v>20</v>
      </c>
      <c r="D27" s="32"/>
      <c r="E27" s="32">
        <v>58.7</v>
      </c>
      <c r="F27" s="42">
        <v>483</v>
      </c>
      <c r="G27" s="40"/>
      <c r="H27" s="40"/>
      <c r="I27" s="40">
        <v>58.7</v>
      </c>
      <c r="J27" s="41">
        <v>759.7</v>
      </c>
      <c r="K27" s="36"/>
      <c r="L27" s="36"/>
      <c r="M27" s="36">
        <v>58.7</v>
      </c>
      <c r="N27" s="41">
        <v>759.7</v>
      </c>
      <c r="O27" s="41"/>
      <c r="P27" s="41">
        <f>(N27+M27)/(J27+I27)*100</f>
        <v>100</v>
      </c>
      <c r="Q27" s="32" t="s">
        <v>43</v>
      </c>
    </row>
    <row r="28" spans="1:18" s="7" customFormat="1" ht="114.75" x14ac:dyDescent="0.3">
      <c r="A28" s="22"/>
      <c r="B28" s="32" t="s">
        <v>29</v>
      </c>
      <c r="C28" s="24" t="s">
        <v>20</v>
      </c>
      <c r="D28" s="32"/>
      <c r="E28" s="32">
        <v>57.5</v>
      </c>
      <c r="F28" s="32">
        <v>596.4</v>
      </c>
      <c r="G28" s="40"/>
      <c r="H28" s="40"/>
      <c r="I28" s="40">
        <v>57.5</v>
      </c>
      <c r="J28" s="41">
        <v>571</v>
      </c>
      <c r="K28" s="36"/>
      <c r="L28" s="36"/>
      <c r="M28" s="36">
        <v>57.5</v>
      </c>
      <c r="N28" s="41">
        <v>571</v>
      </c>
      <c r="O28" s="41"/>
      <c r="P28" s="41">
        <f>(N28+M28)/(J28+I28)*100</f>
        <v>100</v>
      </c>
      <c r="Q28" s="32" t="s">
        <v>44</v>
      </c>
    </row>
    <row r="29" spans="1:18" s="7" customFormat="1" x14ac:dyDescent="0.3">
      <c r="A29" s="22"/>
      <c r="B29" s="30" t="s">
        <v>9</v>
      </c>
      <c r="C29" s="32"/>
      <c r="D29" s="32"/>
      <c r="E29" s="32">
        <f>E27+E28</f>
        <v>116.2</v>
      </c>
      <c r="F29" s="32">
        <f>F27+F28</f>
        <v>1079.4000000000001</v>
      </c>
      <c r="G29" s="40"/>
      <c r="H29" s="40"/>
      <c r="I29" s="41">
        <f>I27+I28</f>
        <v>116.2</v>
      </c>
      <c r="J29" s="41">
        <f>J27+J28</f>
        <v>1330.7</v>
      </c>
      <c r="K29" s="36"/>
      <c r="L29" s="36"/>
      <c r="M29" s="41">
        <f>M27+M28</f>
        <v>116.2</v>
      </c>
      <c r="N29" s="41">
        <f>N27+N28</f>
        <v>1330.7</v>
      </c>
      <c r="O29" s="41"/>
      <c r="P29" s="41">
        <f>(N29+M29)/(J29+I29)*100</f>
        <v>100</v>
      </c>
      <c r="Q29" s="32"/>
    </row>
    <row r="30" spans="1:18" s="7" customFormat="1" ht="25.5" x14ac:dyDescent="0.3">
      <c r="A30" s="9"/>
      <c r="B30" s="10" t="s">
        <v>10</v>
      </c>
      <c r="C30" s="9"/>
      <c r="D30" s="9"/>
      <c r="E30" s="10">
        <f>E29</f>
        <v>116.2</v>
      </c>
      <c r="F30" s="10">
        <f>F29</f>
        <v>1079.4000000000001</v>
      </c>
      <c r="G30" s="10"/>
      <c r="H30" s="10"/>
      <c r="I30" s="33">
        <f t="shared" ref="I30:J30" si="7">I29</f>
        <v>116.2</v>
      </c>
      <c r="J30" s="33">
        <f t="shared" si="7"/>
        <v>1330.7</v>
      </c>
      <c r="K30" s="11"/>
      <c r="L30" s="11"/>
      <c r="M30" s="33">
        <f>M29</f>
        <v>116.2</v>
      </c>
      <c r="N30" s="33">
        <f>N29</f>
        <v>1330.7</v>
      </c>
      <c r="O30" s="33"/>
      <c r="P30" s="34">
        <f>(N30+M30)/(J30+I30)*100</f>
        <v>100</v>
      </c>
      <c r="Q30" s="9"/>
    </row>
    <row r="31" spans="1:18" s="7" customFormat="1" ht="27.75" customHeight="1" x14ac:dyDescent="0.3">
      <c r="A31" s="46" t="s">
        <v>32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  <row r="32" spans="1:18" s="7" customFormat="1" x14ac:dyDescent="0.3">
      <c r="A32" s="43" t="s">
        <v>33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5"/>
    </row>
    <row r="33" spans="1:17" s="7" customFormat="1" ht="114.75" x14ac:dyDescent="0.3">
      <c r="A33" s="22"/>
      <c r="B33" s="32" t="s">
        <v>34</v>
      </c>
      <c r="C33" s="24" t="s">
        <v>20</v>
      </c>
      <c r="D33" s="32"/>
      <c r="E33" s="32">
        <v>28782.799999999999</v>
      </c>
      <c r="F33" s="32">
        <v>607.4</v>
      </c>
      <c r="G33" s="40"/>
      <c r="H33" s="40"/>
      <c r="I33" s="40">
        <v>1234.9000000000001</v>
      </c>
      <c r="J33" s="40">
        <v>66.400000000000006</v>
      </c>
      <c r="K33" s="36"/>
      <c r="L33" s="36"/>
      <c r="M33" s="36">
        <v>1234.9000000000001</v>
      </c>
      <c r="N33" s="36">
        <v>66.400000000000006</v>
      </c>
      <c r="O33" s="36"/>
      <c r="P33" s="36">
        <f>(N33+M33)/(J33+I33)*100</f>
        <v>100</v>
      </c>
      <c r="Q33" s="40" t="s">
        <v>45</v>
      </c>
    </row>
    <row r="34" spans="1:17" s="7" customFormat="1" ht="38.25" x14ac:dyDescent="0.3">
      <c r="A34" s="22"/>
      <c r="B34" s="32" t="s">
        <v>36</v>
      </c>
      <c r="C34" s="24" t="s">
        <v>20</v>
      </c>
      <c r="D34" s="32"/>
      <c r="E34" s="42">
        <v>99</v>
      </c>
      <c r="F34" s="42">
        <v>71</v>
      </c>
      <c r="G34" s="40"/>
      <c r="H34" s="40"/>
      <c r="I34" s="41">
        <v>99</v>
      </c>
      <c r="J34" s="41">
        <v>71</v>
      </c>
      <c r="K34" s="36"/>
      <c r="L34" s="36"/>
      <c r="M34" s="36">
        <v>99</v>
      </c>
      <c r="N34" s="36">
        <v>71</v>
      </c>
      <c r="O34" s="36"/>
      <c r="P34" s="36">
        <f>(N34+M34)/(J34+I34)*100</f>
        <v>100</v>
      </c>
      <c r="Q34" s="40" t="s">
        <v>46</v>
      </c>
    </row>
    <row r="35" spans="1:17" s="7" customFormat="1" x14ac:dyDescent="0.3">
      <c r="A35" s="22"/>
      <c r="B35" s="30" t="s">
        <v>9</v>
      </c>
      <c r="C35" s="32"/>
      <c r="D35" s="32"/>
      <c r="E35" s="32">
        <f>SUM(E33:E34)</f>
        <v>28881.8</v>
      </c>
      <c r="F35" s="32">
        <f>SUM(F33:F34)</f>
        <v>678.4</v>
      </c>
      <c r="G35" s="40"/>
      <c r="H35" s="40"/>
      <c r="I35" s="40">
        <f>SUM(I33:I34)</f>
        <v>1333.9</v>
      </c>
      <c r="J35" s="40">
        <f>SUM(J33:J34)</f>
        <v>137.4</v>
      </c>
      <c r="K35" s="40"/>
      <c r="L35" s="40"/>
      <c r="M35" s="36">
        <f>SUM(M33:M34)</f>
        <v>1333.9</v>
      </c>
      <c r="N35" s="36">
        <f>SUM(N33:N34)</f>
        <v>137.4</v>
      </c>
      <c r="O35" s="40"/>
      <c r="P35" s="36">
        <f>(N35+M35)/(J35+I35)*100</f>
        <v>100</v>
      </c>
      <c r="Q35" s="40"/>
    </row>
    <row r="36" spans="1:17" s="7" customFormat="1" ht="25.5" x14ac:dyDescent="0.3">
      <c r="A36" s="9"/>
      <c r="B36" s="10" t="s">
        <v>10</v>
      </c>
      <c r="C36" s="9"/>
      <c r="D36" s="9"/>
      <c r="E36" s="10">
        <f>E35</f>
        <v>28881.8</v>
      </c>
      <c r="F36" s="10">
        <f>F35</f>
        <v>678.4</v>
      </c>
      <c r="G36" s="10"/>
      <c r="H36" s="10"/>
      <c r="I36" s="11">
        <f>I35</f>
        <v>1333.9</v>
      </c>
      <c r="J36" s="11">
        <f>J35</f>
        <v>137.4</v>
      </c>
      <c r="K36" s="11"/>
      <c r="L36" s="11"/>
      <c r="M36" s="11">
        <f>M35</f>
        <v>1333.9</v>
      </c>
      <c r="N36" s="11">
        <f>N35</f>
        <v>137.4</v>
      </c>
      <c r="O36" s="11"/>
      <c r="P36" s="29">
        <f>P35</f>
        <v>100</v>
      </c>
      <c r="Q36" s="9"/>
    </row>
    <row r="37" spans="1:17" s="7" customFormat="1" x14ac:dyDescent="0.3"/>
    <row r="38" spans="1:17" s="7" customFormat="1" x14ac:dyDescent="0.3"/>
    <row r="39" spans="1:17" s="7" customFormat="1" x14ac:dyDescent="0.3"/>
    <row r="40" spans="1:17" s="7" customFormat="1" x14ac:dyDescent="0.3"/>
    <row r="41" spans="1:17" s="7" customFormat="1" x14ac:dyDescent="0.3"/>
    <row r="42" spans="1:17" s="7" customFormat="1" x14ac:dyDescent="0.3"/>
    <row r="43" spans="1:17" s="7" customFormat="1" x14ac:dyDescent="0.3"/>
    <row r="44" spans="1:17" s="7" customFormat="1" x14ac:dyDescent="0.3"/>
    <row r="45" spans="1:17" s="7" customFormat="1" x14ac:dyDescent="0.3"/>
    <row r="46" spans="1:17" s="7" customFormat="1" x14ac:dyDescent="0.3"/>
    <row r="47" spans="1:17" s="7" customFormat="1" x14ac:dyDescent="0.3"/>
    <row r="48" spans="1:17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pans="1:17" x14ac:dyDescent="0.3">
      <c r="A4769" s="7"/>
      <c r="B4769" s="7"/>
      <c r="C4769" s="7"/>
      <c r="D4769" s="7"/>
      <c r="E4769" s="7"/>
      <c r="F4769" s="7"/>
      <c r="G4769" s="7"/>
      <c r="H4769" s="7"/>
      <c r="I4769" s="7"/>
      <c r="J4769" s="7"/>
      <c r="K4769" s="7"/>
      <c r="L4769" s="7"/>
      <c r="M4769" s="7"/>
      <c r="N4769" s="7"/>
      <c r="O4769" s="7"/>
      <c r="P4769" s="7"/>
      <c r="Q4769" s="7"/>
    </row>
    <row r="4770" spans="1:17" x14ac:dyDescent="0.3">
      <c r="A4770" s="7"/>
      <c r="B4770" s="7"/>
      <c r="C4770" s="7"/>
      <c r="D4770" s="7"/>
      <c r="E4770" s="7"/>
      <c r="F4770" s="7"/>
      <c r="G4770" s="7"/>
      <c r="H4770" s="7"/>
      <c r="I4770" s="7"/>
      <c r="J4770" s="7"/>
      <c r="K4770" s="7"/>
      <c r="L4770" s="7"/>
      <c r="M4770" s="7"/>
      <c r="N4770" s="7"/>
      <c r="O4770" s="7"/>
      <c r="P4770" s="7"/>
      <c r="Q4770" s="7"/>
    </row>
    <row r="4771" spans="1:17" x14ac:dyDescent="0.3">
      <c r="A4771" s="7"/>
      <c r="B4771" s="7"/>
      <c r="C4771" s="7"/>
      <c r="D4771" s="7"/>
      <c r="E4771" s="7"/>
      <c r="F4771" s="7"/>
      <c r="G4771" s="7"/>
      <c r="H4771" s="7"/>
      <c r="I4771" s="7"/>
      <c r="J4771" s="7"/>
      <c r="K4771" s="7"/>
      <c r="L4771" s="7"/>
      <c r="M4771" s="7"/>
      <c r="N4771" s="7"/>
      <c r="O4771" s="7"/>
      <c r="P4771" s="7"/>
      <c r="Q4771" s="7"/>
    </row>
  </sheetData>
  <mergeCells count="34"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A1:Q1"/>
    <mergeCell ref="A2:Q2"/>
    <mergeCell ref="A3:Q3"/>
    <mergeCell ref="A8:Q8"/>
    <mergeCell ref="A9:Q9"/>
    <mergeCell ref="M5:M6"/>
    <mergeCell ref="O5:O6"/>
    <mergeCell ref="A4:A6"/>
    <mergeCell ref="B4:B6"/>
    <mergeCell ref="C4:C6"/>
    <mergeCell ref="A32:Q32"/>
    <mergeCell ref="A31:Q31"/>
    <mergeCell ref="A14:Q14"/>
    <mergeCell ref="A20:Q20"/>
    <mergeCell ref="J5:J6"/>
    <mergeCell ref="L5:L6"/>
    <mergeCell ref="A26:Q26"/>
    <mergeCell ref="A23:Q23"/>
    <mergeCell ref="A17:Q17"/>
    <mergeCell ref="A13:Q13"/>
  </mergeCells>
  <pageMargins left="0.23622047244094491" right="0.23622047244094491" top="0.74803149606299213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Компик</cp:lastModifiedBy>
  <cp:lastPrinted>2021-11-22T08:07:07Z</cp:lastPrinted>
  <dcterms:created xsi:type="dcterms:W3CDTF">2016-04-26T09:18:46Z</dcterms:created>
  <dcterms:modified xsi:type="dcterms:W3CDTF">2022-01-31T14:09:57Z</dcterms:modified>
</cp:coreProperties>
</file>